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3740"/>
  </bookViews>
  <sheets>
    <sheet name="2021" sheetId="1" r:id="rId1"/>
    <sheet name="2020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/>
  <c r="E30"/>
  <c r="C30"/>
  <c r="C20"/>
  <c r="E20"/>
  <c r="D20"/>
  <c r="D23"/>
  <c r="E23"/>
  <c r="D24"/>
  <c r="D22" l="1"/>
  <c r="D21"/>
  <c r="E21"/>
  <c r="E24"/>
  <c r="E22"/>
  <c r="C25"/>
  <c r="C13"/>
  <c r="D18"/>
  <c r="E18"/>
  <c r="C17"/>
  <c r="C16"/>
  <c r="C15"/>
  <c r="C14"/>
  <c r="C12"/>
  <c r="C11"/>
  <c r="C10"/>
  <c r="C9"/>
  <c r="C8"/>
  <c r="C7"/>
  <c r="C26"/>
  <c r="C27"/>
  <c r="C28"/>
  <c r="C29"/>
  <c r="D30" l="1"/>
  <c r="D31" s="1"/>
  <c r="E31"/>
  <c r="C18"/>
  <c r="E29" i="2" l="1"/>
  <c r="D29"/>
  <c r="C28"/>
  <c r="E28"/>
  <c r="D28"/>
  <c r="E20"/>
  <c r="D20"/>
  <c r="C21"/>
  <c r="C20" s="1"/>
  <c r="C27"/>
  <c r="C26"/>
  <c r="C25"/>
  <c r="C24"/>
  <c r="C22"/>
  <c r="E18"/>
  <c r="D18"/>
  <c r="C17"/>
  <c r="C16"/>
  <c r="C15"/>
  <c r="C14"/>
  <c r="C13"/>
  <c r="C12"/>
  <c r="C11"/>
  <c r="C10"/>
  <c r="C9"/>
  <c r="C8"/>
  <c r="C7"/>
  <c r="C18" l="1"/>
  <c r="C29" s="1"/>
</calcChain>
</file>

<file path=xl/sharedStrings.xml><?xml version="1.0" encoding="utf-8"?>
<sst xmlns="http://schemas.openxmlformats.org/spreadsheetml/2006/main" count="75" uniqueCount="50">
  <si>
    <t>План мероприятий на 2020 год.*</t>
  </si>
  <si>
    <r>
      <t xml:space="preserve">                                                                            </t>
    </r>
    <r>
      <rPr>
        <sz val="14"/>
        <color theme="1"/>
        <rFont val="Times New Roman"/>
        <family val="1"/>
        <charset val="204"/>
      </rPr>
      <t>(тыс.руб)</t>
    </r>
  </si>
  <si>
    <t>№ п/п</t>
  </si>
  <si>
    <t>Мероприятия</t>
  </si>
  <si>
    <t>Финансирование (План)</t>
  </si>
  <si>
    <t>Жилищное хозяйство</t>
  </si>
  <si>
    <t>Ремонт электрооборудования</t>
  </si>
  <si>
    <t>Подготовка локально-ресурсных сметных расчетов</t>
  </si>
  <si>
    <t>Софинансирование мероприятий по целевым программам и в рамках региональной программы по капитальному ремонту</t>
  </si>
  <si>
    <t>Приобретение материальных запасов, основных средств и хозтоваров</t>
  </si>
  <si>
    <t>Ремонт канализационных колодцев, восстановление уборных и очистка подвальных помещений</t>
  </si>
  <si>
    <t>Приобретение основных средств</t>
  </si>
  <si>
    <t>Оплата услуг по содержанию имущества</t>
  </si>
  <si>
    <t>Ремонт и содержание инженерных сетей</t>
  </si>
  <si>
    <t>Оплата технических услуг</t>
  </si>
  <si>
    <t>Очистка подвальных помещений</t>
  </si>
  <si>
    <t>Ремонт кровли и водостоков</t>
  </si>
  <si>
    <t>Итого</t>
  </si>
  <si>
    <t>Коммунальное хозяйство</t>
  </si>
  <si>
    <t>Оплата транспортных услуг</t>
  </si>
  <si>
    <t>Закупки товаров, работ и услуг для муниципальных нужд</t>
  </si>
  <si>
    <t>Техническое обслуживание колонок</t>
  </si>
  <si>
    <t>Всего</t>
  </si>
  <si>
    <t>*Примечание: мероприятия  и финансовые средства подлежат</t>
  </si>
  <si>
    <t>актуализации.</t>
  </si>
  <si>
    <t>местный бюджет</t>
  </si>
  <si>
    <t>Подготовка локально-ресурсных сметных расчетов и проектно-сметной документации, госэкспертиза</t>
  </si>
  <si>
    <t>Оплата за электрическую энергию  КНС и оплата  за потребленную электроэнергию  на общественных мероприятиях</t>
  </si>
  <si>
    <t>Недостаю-щие средства</t>
  </si>
  <si>
    <t>Проведение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на капитальный ремонт инженерных сетей, приобретение оборудования, устройство электрохимзащиты и хим. водоподготовки инженерных сетей, из них:</t>
  </si>
  <si>
    <t>приобретение оборудования</t>
  </si>
  <si>
    <t>Всего за 2021 год</t>
  </si>
  <si>
    <t>Проведение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 из них</t>
  </si>
  <si>
    <t>Областной бюджет</t>
  </si>
  <si>
    <t xml:space="preserve"> </t>
  </si>
  <si>
    <t>Приобретение котельного и котельно-вспомогательного оборудования</t>
  </si>
  <si>
    <t>1.1.</t>
  </si>
  <si>
    <t>1.2.</t>
  </si>
  <si>
    <t>*Примечание: мероприятия  и финансовые средства подлежат актуализации.</t>
  </si>
  <si>
    <t>Финансирование (План), тыс. руб.</t>
  </si>
  <si>
    <t xml:space="preserve">МО «Усть-Ордынское»  </t>
  </si>
  <si>
    <t xml:space="preserve">Капитальный ремонт Корсукского водовода </t>
  </si>
  <si>
    <t>1.3.</t>
  </si>
  <si>
    <t xml:space="preserve">Капитальный ремонт водопровода по ул. Ленина п. Усть-Ордынский Эхирит-Булагатского района </t>
  </si>
  <si>
    <r>
      <t>План мероприятий на</t>
    </r>
    <r>
      <rPr>
        <b/>
        <sz val="14"/>
        <color rgb="FFFF0000"/>
        <rFont val="Times New Roman"/>
        <family val="1"/>
        <charset val="204"/>
      </rPr>
      <t xml:space="preserve"> 2022 год.*</t>
    </r>
  </si>
  <si>
    <r>
      <t xml:space="preserve">Всего за </t>
    </r>
    <r>
      <rPr>
        <b/>
        <sz val="12"/>
        <color rgb="FFFF0000"/>
        <rFont val="Times New Roman"/>
        <family val="1"/>
        <charset val="204"/>
      </rPr>
      <t>2022 год</t>
    </r>
  </si>
  <si>
    <t>1.4.</t>
  </si>
  <si>
    <t xml:space="preserve">Дизель-генератор АД100-Т400 «Ресурс» с АВР и блок контейнером БКЗ Цельносварные </t>
  </si>
  <si>
    <t>И.о. главы администрации</t>
  </si>
  <si>
    <t xml:space="preserve">                                                                     Л.А. Жербаков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</si>
</sst>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0" fillId="0" borderId="8" xfId="0" applyBorder="1"/>
    <xf numFmtId="0" fontId="5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wrapText="1"/>
    </xf>
    <xf numFmtId="0" fontId="3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/>
    <xf numFmtId="0" fontId="0" fillId="0" borderId="0" xfId="0" applyFill="1"/>
    <xf numFmtId="164" fontId="2" fillId="0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top" wrapText="1"/>
    </xf>
    <xf numFmtId="0" fontId="8" fillId="0" borderId="0" xfId="0" applyFont="1"/>
    <xf numFmtId="0" fontId="2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/>
    </xf>
    <xf numFmtId="165" fontId="1" fillId="0" borderId="9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topLeftCell="A58" workbookViewId="0">
      <selection activeCell="A37" sqref="A37"/>
    </sheetView>
  </sheetViews>
  <sheetFormatPr defaultRowHeight="15"/>
  <cols>
    <col min="1" max="1" width="5.28515625" customWidth="1"/>
    <col min="2" max="2" width="44.5703125" customWidth="1"/>
    <col min="3" max="3" width="14.42578125" style="29" customWidth="1"/>
    <col min="4" max="4" width="14.42578125" style="30" customWidth="1"/>
    <col min="5" max="5" width="16.140625" style="30" customWidth="1"/>
  </cols>
  <sheetData>
    <row r="1" spans="1:5" ht="18.75">
      <c r="A1" s="48" t="s">
        <v>44</v>
      </c>
      <c r="B1" s="48"/>
      <c r="C1" s="48"/>
      <c r="D1" s="48"/>
      <c r="E1" s="48"/>
    </row>
    <row r="2" spans="1:5" ht="18" customHeight="1">
      <c r="A2" s="1"/>
    </row>
    <row r="3" spans="1:5" s="34" customFormat="1" ht="31.5">
      <c r="A3" s="33" t="s">
        <v>2</v>
      </c>
      <c r="B3" s="33" t="s">
        <v>3</v>
      </c>
      <c r="C3" s="49" t="s">
        <v>39</v>
      </c>
      <c r="D3" s="49"/>
      <c r="E3" s="49"/>
    </row>
    <row r="4" spans="1:5" s="34" customFormat="1" ht="31.5">
      <c r="A4" s="33"/>
      <c r="B4" s="33"/>
      <c r="C4" s="35" t="s">
        <v>22</v>
      </c>
      <c r="D4" s="36" t="s">
        <v>33</v>
      </c>
      <c r="E4" s="36" t="s">
        <v>25</v>
      </c>
    </row>
    <row r="5" spans="1:5" s="34" customFormat="1" ht="15.75">
      <c r="A5" s="33"/>
      <c r="B5" s="33">
        <v>1</v>
      </c>
      <c r="C5" s="35">
        <v>2</v>
      </c>
      <c r="D5" s="36">
        <v>2</v>
      </c>
      <c r="E5" s="36">
        <v>4</v>
      </c>
    </row>
    <row r="6" spans="1:5" s="34" customFormat="1" ht="16.5" customHeight="1">
      <c r="A6" s="50" t="s">
        <v>5</v>
      </c>
      <c r="B6" s="50"/>
      <c r="C6" s="50"/>
      <c r="D6" s="50"/>
      <c r="E6" s="50"/>
    </row>
    <row r="7" spans="1:5" ht="21" customHeight="1">
      <c r="A7" s="22">
        <v>1</v>
      </c>
      <c r="B7" s="19" t="s">
        <v>6</v>
      </c>
      <c r="C7" s="31">
        <f t="shared" ref="C7:C17" si="0">SUM(D7:E7)</f>
        <v>50</v>
      </c>
      <c r="D7" s="32">
        <v>0</v>
      </c>
      <c r="E7" s="32">
        <v>50</v>
      </c>
    </row>
    <row r="8" spans="1:5" ht="31.5" customHeight="1">
      <c r="A8" s="22">
        <v>2</v>
      </c>
      <c r="B8" s="19" t="s">
        <v>7</v>
      </c>
      <c r="C8" s="31">
        <f t="shared" si="0"/>
        <v>50</v>
      </c>
      <c r="D8" s="32">
        <v>0</v>
      </c>
      <c r="E8" s="32">
        <v>50</v>
      </c>
    </row>
    <row r="9" spans="1:5" ht="65.25" customHeight="1">
      <c r="A9" s="22">
        <v>3</v>
      </c>
      <c r="B9" s="19" t="s">
        <v>8</v>
      </c>
      <c r="C9" s="31">
        <f t="shared" si="0"/>
        <v>50</v>
      </c>
      <c r="D9" s="32">
        <v>0</v>
      </c>
      <c r="E9" s="32">
        <v>50</v>
      </c>
    </row>
    <row r="10" spans="1:5" ht="32.25" customHeight="1">
      <c r="A10" s="22">
        <v>4</v>
      </c>
      <c r="B10" s="19" t="s">
        <v>9</v>
      </c>
      <c r="C10" s="31">
        <f t="shared" si="0"/>
        <v>50</v>
      </c>
      <c r="D10" s="32">
        <v>0</v>
      </c>
      <c r="E10" s="32">
        <v>50</v>
      </c>
    </row>
    <row r="11" spans="1:5" ht="48.75" customHeight="1">
      <c r="A11" s="22">
        <v>5</v>
      </c>
      <c r="B11" s="19" t="s">
        <v>10</v>
      </c>
      <c r="C11" s="31">
        <f t="shared" si="0"/>
        <v>50</v>
      </c>
      <c r="D11" s="32">
        <v>0</v>
      </c>
      <c r="E11" s="32">
        <v>50</v>
      </c>
    </row>
    <row r="12" spans="1:5" ht="23.25" customHeight="1">
      <c r="A12" s="22">
        <v>6</v>
      </c>
      <c r="B12" s="19" t="s">
        <v>11</v>
      </c>
      <c r="C12" s="31">
        <f t="shared" si="0"/>
        <v>150</v>
      </c>
      <c r="D12" s="32">
        <v>0</v>
      </c>
      <c r="E12" s="32">
        <v>150</v>
      </c>
    </row>
    <row r="13" spans="1:5" ht="19.5" customHeight="1">
      <c r="A13" s="22">
        <v>7</v>
      </c>
      <c r="B13" s="19" t="s">
        <v>12</v>
      </c>
      <c r="C13" s="31">
        <f>SUM(D13:E13)</f>
        <v>50</v>
      </c>
      <c r="D13" s="32">
        <v>0</v>
      </c>
      <c r="E13" s="32">
        <v>50</v>
      </c>
    </row>
    <row r="14" spans="1:5" ht="21.75" customHeight="1">
      <c r="A14" s="22">
        <v>8</v>
      </c>
      <c r="B14" s="19" t="s">
        <v>13</v>
      </c>
      <c r="C14" s="31">
        <f t="shared" si="0"/>
        <v>300</v>
      </c>
      <c r="D14" s="32">
        <v>0</v>
      </c>
      <c r="E14" s="32">
        <v>300</v>
      </c>
    </row>
    <row r="15" spans="1:5" ht="21" customHeight="1">
      <c r="A15" s="22">
        <v>9</v>
      </c>
      <c r="B15" s="19" t="s">
        <v>14</v>
      </c>
      <c r="C15" s="31">
        <f t="shared" si="0"/>
        <v>50</v>
      </c>
      <c r="D15" s="32">
        <v>0</v>
      </c>
      <c r="E15" s="32">
        <v>50</v>
      </c>
    </row>
    <row r="16" spans="1:5" ht="21" customHeight="1">
      <c r="A16" s="22">
        <v>10</v>
      </c>
      <c r="B16" s="19" t="s">
        <v>15</v>
      </c>
      <c r="C16" s="31">
        <f t="shared" si="0"/>
        <v>50</v>
      </c>
      <c r="D16" s="32">
        <v>0</v>
      </c>
      <c r="E16" s="32">
        <v>50</v>
      </c>
    </row>
    <row r="17" spans="1:6" ht="20.25" customHeight="1">
      <c r="A17" s="22">
        <v>11</v>
      </c>
      <c r="B17" s="19" t="s">
        <v>16</v>
      </c>
      <c r="C17" s="31">
        <f t="shared" si="0"/>
        <v>100</v>
      </c>
      <c r="D17" s="32">
        <v>0</v>
      </c>
      <c r="E17" s="32">
        <v>100</v>
      </c>
    </row>
    <row r="18" spans="1:6" ht="18.75">
      <c r="A18" s="22"/>
      <c r="B18" s="13" t="s">
        <v>17</v>
      </c>
      <c r="C18" s="31">
        <f>SUM(C7:C17)</f>
        <v>950</v>
      </c>
      <c r="D18" s="31">
        <f t="shared" ref="D18:E18" si="1">SUM(D7:D17)</f>
        <v>0</v>
      </c>
      <c r="E18" s="31">
        <f t="shared" si="1"/>
        <v>950</v>
      </c>
    </row>
    <row r="19" spans="1:6" ht="16.5" customHeight="1">
      <c r="A19" s="51" t="s">
        <v>18</v>
      </c>
      <c r="B19" s="51"/>
      <c r="C19" s="51"/>
      <c r="D19" s="51"/>
      <c r="E19" s="51"/>
    </row>
    <row r="20" spans="1:6" ht="160.5" customHeight="1">
      <c r="A20" s="12">
        <v>1</v>
      </c>
      <c r="B20" s="19" t="s">
        <v>29</v>
      </c>
      <c r="C20" s="44">
        <f>SUM(C21:C24)</f>
        <v>45815.600000000006</v>
      </c>
      <c r="D20" s="44">
        <f>SUM(D21:D24)</f>
        <v>43982.975999999995</v>
      </c>
      <c r="E20" s="44">
        <f>SUM(E21:E24)</f>
        <v>1832.624</v>
      </c>
      <c r="F20" t="s">
        <v>34</v>
      </c>
    </row>
    <row r="21" spans="1:6" s="28" customFormat="1" ht="31.5" customHeight="1">
      <c r="A21" s="27" t="s">
        <v>36</v>
      </c>
      <c r="B21" s="20" t="s">
        <v>41</v>
      </c>
      <c r="C21" s="44">
        <v>9508.7999999999993</v>
      </c>
      <c r="D21" s="45">
        <f>C21*0.96</f>
        <v>9128.4479999999985</v>
      </c>
      <c r="E21" s="45">
        <f>C21*0.04</f>
        <v>380.35199999999998</v>
      </c>
    </row>
    <row r="22" spans="1:6" s="28" customFormat="1" ht="49.5" customHeight="1">
      <c r="A22" s="27" t="s">
        <v>37</v>
      </c>
      <c r="B22" s="20" t="s">
        <v>43</v>
      </c>
      <c r="C22" s="44">
        <v>14501.1</v>
      </c>
      <c r="D22" s="45">
        <f t="shared" ref="D22:D24" si="2">C22*0.96</f>
        <v>13921.056</v>
      </c>
      <c r="E22" s="45">
        <f>C22*0.04</f>
        <v>580.04399999999998</v>
      </c>
    </row>
    <row r="23" spans="1:6" s="28" customFormat="1" ht="49.5" customHeight="1">
      <c r="A23" s="42" t="s">
        <v>42</v>
      </c>
      <c r="B23" s="43" t="s">
        <v>47</v>
      </c>
      <c r="C23" s="44">
        <v>1855</v>
      </c>
      <c r="D23" s="45">
        <f t="shared" ref="D23" si="3">C23*0.96</f>
        <v>1780.8</v>
      </c>
      <c r="E23" s="45">
        <f>C23*0.04</f>
        <v>74.2</v>
      </c>
    </row>
    <row r="24" spans="1:6" ht="36.75" customHeight="1">
      <c r="A24" s="42" t="s">
        <v>46</v>
      </c>
      <c r="B24" s="19" t="s">
        <v>35</v>
      </c>
      <c r="C24" s="44">
        <v>19950.7</v>
      </c>
      <c r="D24" s="45">
        <f t="shared" si="2"/>
        <v>19152.671999999999</v>
      </c>
      <c r="E24" s="45">
        <f>C24*0.04</f>
        <v>798.02800000000002</v>
      </c>
    </row>
    <row r="25" spans="1:6" ht="48" customHeight="1">
      <c r="A25" s="22">
        <v>2</v>
      </c>
      <c r="B25" s="23" t="s">
        <v>26</v>
      </c>
      <c r="C25" s="44">
        <f t="shared" ref="C25:C29" si="4">SUM(D25:E25)</f>
        <v>320</v>
      </c>
      <c r="D25" s="46"/>
      <c r="E25" s="46">
        <v>320</v>
      </c>
    </row>
    <row r="26" spans="1:6" ht="22.5" customHeight="1">
      <c r="A26" s="12">
        <v>3</v>
      </c>
      <c r="B26" s="19" t="s">
        <v>19</v>
      </c>
      <c r="C26" s="44">
        <f t="shared" si="4"/>
        <v>50</v>
      </c>
      <c r="D26" s="47"/>
      <c r="E26" s="47">
        <v>50</v>
      </c>
    </row>
    <row r="27" spans="1:6" ht="49.5" customHeight="1">
      <c r="A27" s="12">
        <v>4</v>
      </c>
      <c r="B27" s="19" t="s">
        <v>27</v>
      </c>
      <c r="C27" s="44">
        <f t="shared" si="4"/>
        <v>220</v>
      </c>
      <c r="D27" s="47"/>
      <c r="E27" s="47">
        <v>220</v>
      </c>
    </row>
    <row r="28" spans="1:6" ht="33.75" customHeight="1">
      <c r="A28" s="12">
        <v>5</v>
      </c>
      <c r="B28" s="19" t="s">
        <v>20</v>
      </c>
      <c r="C28" s="44">
        <f t="shared" si="4"/>
        <v>500</v>
      </c>
      <c r="D28" s="47"/>
      <c r="E28" s="47">
        <v>500</v>
      </c>
    </row>
    <row r="29" spans="1:6" ht="21.75" customHeight="1">
      <c r="A29" s="12">
        <v>6</v>
      </c>
      <c r="B29" s="19" t="s">
        <v>21</v>
      </c>
      <c r="C29" s="44">
        <f t="shared" si="4"/>
        <v>230</v>
      </c>
      <c r="D29" s="47"/>
      <c r="E29" s="47">
        <v>230</v>
      </c>
    </row>
    <row r="30" spans="1:6" ht="18.75">
      <c r="A30" s="22"/>
      <c r="B30" s="13" t="s">
        <v>17</v>
      </c>
      <c r="C30" s="44">
        <f>SUM(C21:C29)</f>
        <v>47135.600000000006</v>
      </c>
      <c r="D30" s="44">
        <f>SUM(D21:D29)</f>
        <v>43982.975999999995</v>
      </c>
      <c r="E30" s="44">
        <f>SUM(E21:E29)</f>
        <v>3152.6239999999998</v>
      </c>
    </row>
    <row r="31" spans="1:6" ht="18.75">
      <c r="A31" s="22"/>
      <c r="B31" s="13" t="s">
        <v>45</v>
      </c>
      <c r="C31" s="44">
        <f>C18+C30</f>
        <v>48085.600000000006</v>
      </c>
      <c r="D31" s="44">
        <f>D18+D30</f>
        <v>43982.975999999995</v>
      </c>
      <c r="E31" s="44">
        <f>E18+E30</f>
        <v>4102.6239999999998</v>
      </c>
    </row>
    <row r="32" spans="1:6" ht="15.75" customHeight="1">
      <c r="A32" s="6" t="s">
        <v>38</v>
      </c>
    </row>
    <row r="33" spans="1:5" ht="16.5" customHeight="1">
      <c r="A33" s="6"/>
    </row>
    <row r="34" spans="1:5" ht="18.75" customHeight="1">
      <c r="A34" s="5"/>
    </row>
    <row r="36" spans="1:5" ht="18.75">
      <c r="A36" s="37" t="s">
        <v>48</v>
      </c>
      <c r="B36" s="38"/>
      <c r="C36" s="39"/>
      <c r="D36" s="40"/>
      <c r="E36" s="40"/>
    </row>
    <row r="37" spans="1:5" ht="18.75">
      <c r="A37" s="37" t="s">
        <v>40</v>
      </c>
      <c r="B37" s="38"/>
      <c r="C37" s="39"/>
      <c r="D37" s="40"/>
      <c r="E37" s="41" t="s">
        <v>49</v>
      </c>
    </row>
    <row r="38" spans="1:5" ht="18.75">
      <c r="B38" s="38"/>
      <c r="C38" s="39"/>
      <c r="D38" s="40"/>
      <c r="E38" s="40"/>
    </row>
  </sheetData>
  <mergeCells count="4">
    <mergeCell ref="A1:E1"/>
    <mergeCell ref="C3:E3"/>
    <mergeCell ref="A6:E6"/>
    <mergeCell ref="A19:E19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H20" sqref="H20"/>
    </sheetView>
  </sheetViews>
  <sheetFormatPr defaultRowHeight="15"/>
  <cols>
    <col min="1" max="1" width="6.140625" customWidth="1"/>
    <col min="2" max="2" width="36.42578125" customWidth="1"/>
    <col min="3" max="3" width="15.28515625" customWidth="1"/>
    <col min="4" max="4" width="14" customWidth="1"/>
    <col min="5" max="5" width="13.5703125" customWidth="1"/>
  </cols>
  <sheetData>
    <row r="1" spans="1:5" ht="22.5">
      <c r="A1" s="11" t="s">
        <v>0</v>
      </c>
    </row>
    <row r="2" spans="1:5" ht="24" thickBot="1">
      <c r="A2" s="1" t="s">
        <v>1</v>
      </c>
    </row>
    <row r="3" spans="1:5" ht="38.25" thickBot="1">
      <c r="A3" s="2" t="s">
        <v>2</v>
      </c>
      <c r="B3" s="16" t="s">
        <v>3</v>
      </c>
      <c r="C3" s="52" t="s">
        <v>4</v>
      </c>
      <c r="D3" s="53"/>
      <c r="E3" s="54"/>
    </row>
    <row r="4" spans="1:5" ht="57" thickBot="1">
      <c r="A4" s="9"/>
      <c r="B4" s="7"/>
      <c r="C4" s="2" t="s">
        <v>22</v>
      </c>
      <c r="D4" s="2" t="s">
        <v>25</v>
      </c>
      <c r="E4" s="2" t="s">
        <v>28</v>
      </c>
    </row>
    <row r="5" spans="1:5" ht="19.5" thickBot="1">
      <c r="A5" s="4"/>
      <c r="B5" s="2">
        <v>1</v>
      </c>
      <c r="C5" s="2">
        <v>2</v>
      </c>
      <c r="D5" s="2">
        <v>3</v>
      </c>
      <c r="E5" s="17">
        <v>4</v>
      </c>
    </row>
    <row r="6" spans="1:5" ht="15.75">
      <c r="A6" s="55" t="s">
        <v>5</v>
      </c>
      <c r="B6" s="56"/>
      <c r="C6" s="56"/>
      <c r="D6" s="56"/>
      <c r="E6" s="57"/>
    </row>
    <row r="7" spans="1:5" ht="18.75" customHeight="1">
      <c r="A7" s="18">
        <v>1</v>
      </c>
      <c r="B7" s="19" t="s">
        <v>6</v>
      </c>
      <c r="C7" s="14">
        <f>D7+E7</f>
        <v>50</v>
      </c>
      <c r="D7" s="14">
        <v>50</v>
      </c>
      <c r="E7" s="8"/>
    </row>
    <row r="8" spans="1:5" ht="32.25" customHeight="1">
      <c r="A8" s="18">
        <v>2</v>
      </c>
      <c r="B8" s="19" t="s">
        <v>7</v>
      </c>
      <c r="C8" s="14">
        <f t="shared" ref="C8:C27" si="0">D8+E8</f>
        <v>50</v>
      </c>
      <c r="D8" s="14">
        <v>50</v>
      </c>
      <c r="E8" s="8"/>
    </row>
    <row r="9" spans="1:5" ht="66.75" customHeight="1">
      <c r="A9" s="18">
        <v>3</v>
      </c>
      <c r="B9" s="19" t="s">
        <v>8</v>
      </c>
      <c r="C9" s="14">
        <f t="shared" si="0"/>
        <v>50</v>
      </c>
      <c r="D9" s="14">
        <v>50</v>
      </c>
      <c r="E9" s="8"/>
    </row>
    <row r="10" spans="1:5" ht="45.75" customHeight="1">
      <c r="A10" s="18">
        <v>4</v>
      </c>
      <c r="B10" s="19" t="s">
        <v>9</v>
      </c>
      <c r="C10" s="14">
        <f t="shared" si="0"/>
        <v>50</v>
      </c>
      <c r="D10" s="14">
        <v>50</v>
      </c>
      <c r="E10" s="8"/>
    </row>
    <row r="11" spans="1:5" ht="51" customHeight="1">
      <c r="A11" s="18">
        <v>5</v>
      </c>
      <c r="B11" s="19" t="s">
        <v>10</v>
      </c>
      <c r="C11" s="14">
        <f t="shared" si="0"/>
        <v>50</v>
      </c>
      <c r="D11" s="14">
        <v>50</v>
      </c>
      <c r="E11" s="8"/>
    </row>
    <row r="12" spans="1:5" ht="24" customHeight="1">
      <c r="A12" s="18">
        <v>6</v>
      </c>
      <c r="B12" s="19" t="s">
        <v>11</v>
      </c>
      <c r="C12" s="14">
        <f t="shared" si="0"/>
        <v>150</v>
      </c>
      <c r="D12" s="14">
        <v>150</v>
      </c>
      <c r="E12" s="8"/>
    </row>
    <row r="13" spans="1:5" ht="31.5" customHeight="1">
      <c r="A13" s="18">
        <v>7</v>
      </c>
      <c r="B13" s="19" t="s">
        <v>12</v>
      </c>
      <c r="C13" s="14">
        <f t="shared" si="0"/>
        <v>50</v>
      </c>
      <c r="D13" s="14">
        <v>50</v>
      </c>
      <c r="E13" s="8"/>
    </row>
    <row r="14" spans="1:5" ht="33.75" customHeight="1">
      <c r="A14" s="18">
        <v>8</v>
      </c>
      <c r="B14" s="19" t="s">
        <v>13</v>
      </c>
      <c r="C14" s="14">
        <f t="shared" si="0"/>
        <v>300</v>
      </c>
      <c r="D14" s="14">
        <v>300</v>
      </c>
      <c r="E14" s="8"/>
    </row>
    <row r="15" spans="1:5" ht="19.5" customHeight="1">
      <c r="A15" s="18">
        <v>9</v>
      </c>
      <c r="B15" s="19" t="s">
        <v>14</v>
      </c>
      <c r="C15" s="14">
        <f t="shared" si="0"/>
        <v>50</v>
      </c>
      <c r="D15" s="14">
        <v>50</v>
      </c>
      <c r="E15" s="8"/>
    </row>
    <row r="16" spans="1:5" ht="18.75" customHeight="1">
      <c r="A16" s="18">
        <v>10</v>
      </c>
      <c r="B16" s="19" t="s">
        <v>15</v>
      </c>
      <c r="C16" s="14">
        <f t="shared" si="0"/>
        <v>50</v>
      </c>
      <c r="D16" s="14">
        <v>50</v>
      </c>
      <c r="E16" s="8"/>
    </row>
    <row r="17" spans="1:5" ht="24.75" customHeight="1">
      <c r="A17" s="18">
        <v>11</v>
      </c>
      <c r="B17" s="19" t="s">
        <v>16</v>
      </c>
      <c r="C17" s="14">
        <f t="shared" si="0"/>
        <v>100</v>
      </c>
      <c r="D17" s="14">
        <v>100</v>
      </c>
      <c r="E17" s="8"/>
    </row>
    <row r="18" spans="1:5" ht="18.75">
      <c r="A18" s="18"/>
      <c r="B18" s="13" t="s">
        <v>17</v>
      </c>
      <c r="C18" s="15">
        <f>SUM(C7:C17)</f>
        <v>950</v>
      </c>
      <c r="D18" s="15">
        <f>SUM(D7:D17)</f>
        <v>950</v>
      </c>
      <c r="E18" s="10">
        <f>SUM(E7:E17)</f>
        <v>0</v>
      </c>
    </row>
    <row r="19" spans="1:5" ht="15.75">
      <c r="A19" s="51" t="s">
        <v>18</v>
      </c>
      <c r="B19" s="51"/>
      <c r="C19" s="51"/>
      <c r="D19" s="51"/>
      <c r="E19" s="51"/>
    </row>
    <row r="20" spans="1:5" ht="114" customHeight="1">
      <c r="A20" s="18">
        <v>1</v>
      </c>
      <c r="B20" s="19" t="s">
        <v>32</v>
      </c>
      <c r="C20" s="25">
        <f>C21</f>
        <v>100</v>
      </c>
      <c r="D20" s="25">
        <f t="shared" ref="D20:E20" si="1">D21</f>
        <v>100</v>
      </c>
      <c r="E20" s="25">
        <f t="shared" si="1"/>
        <v>0</v>
      </c>
    </row>
    <row r="21" spans="1:5" ht="18.75">
      <c r="A21" s="18"/>
      <c r="B21" s="19" t="s">
        <v>30</v>
      </c>
      <c r="C21" s="24">
        <f>D21+E21</f>
        <v>100</v>
      </c>
      <c r="D21" s="24">
        <v>100</v>
      </c>
      <c r="E21" s="14"/>
    </row>
    <row r="22" spans="1:5">
      <c r="A22" s="58">
        <v>3</v>
      </c>
      <c r="B22" s="59" t="s">
        <v>26</v>
      </c>
      <c r="C22" s="61">
        <f t="shared" si="0"/>
        <v>320</v>
      </c>
      <c r="D22" s="61">
        <v>320</v>
      </c>
      <c r="E22" s="63"/>
    </row>
    <row r="23" spans="1:5">
      <c r="A23" s="58"/>
      <c r="B23" s="60"/>
      <c r="C23" s="62"/>
      <c r="D23" s="62"/>
      <c r="E23" s="64"/>
    </row>
    <row r="24" spans="1:5" ht="21" customHeight="1">
      <c r="A24" s="18">
        <v>4</v>
      </c>
      <c r="B24" s="19" t="s">
        <v>19</v>
      </c>
      <c r="C24" s="14">
        <f t="shared" si="0"/>
        <v>50</v>
      </c>
      <c r="D24" s="14">
        <v>50</v>
      </c>
      <c r="E24" s="21"/>
    </row>
    <row r="25" spans="1:5" ht="66.75" customHeight="1">
      <c r="A25" s="18">
        <v>5</v>
      </c>
      <c r="B25" s="19" t="s">
        <v>27</v>
      </c>
      <c r="C25" s="14">
        <f t="shared" si="0"/>
        <v>220</v>
      </c>
      <c r="D25" s="14">
        <v>220</v>
      </c>
      <c r="E25" s="21"/>
    </row>
    <row r="26" spans="1:5" ht="33" customHeight="1">
      <c r="A26" s="18">
        <v>6</v>
      </c>
      <c r="B26" s="19" t="s">
        <v>20</v>
      </c>
      <c r="C26" s="14">
        <f t="shared" si="0"/>
        <v>500</v>
      </c>
      <c r="D26" s="14">
        <v>500</v>
      </c>
      <c r="E26" s="21"/>
    </row>
    <row r="27" spans="1:5" ht="18" customHeight="1">
      <c r="A27" s="18">
        <v>7</v>
      </c>
      <c r="B27" s="19" t="s">
        <v>21</v>
      </c>
      <c r="C27" s="14">
        <f t="shared" si="0"/>
        <v>230</v>
      </c>
      <c r="D27" s="14">
        <v>230</v>
      </c>
      <c r="E27" s="21"/>
    </row>
    <row r="28" spans="1:5" ht="18.75">
      <c r="A28" s="18"/>
      <c r="B28" s="13" t="s">
        <v>17</v>
      </c>
      <c r="C28" s="26">
        <f>D28+E28</f>
        <v>1420</v>
      </c>
      <c r="D28" s="26">
        <f>SUM(D21:D27)</f>
        <v>1420</v>
      </c>
      <c r="E28" s="26">
        <f>SUM(E21:E27)</f>
        <v>0</v>
      </c>
    </row>
    <row r="29" spans="1:5" ht="19.5" thickBot="1">
      <c r="A29" s="9"/>
      <c r="B29" s="3" t="s">
        <v>31</v>
      </c>
      <c r="C29" s="26">
        <f>C28+C18</f>
        <v>2370</v>
      </c>
      <c r="D29" s="26">
        <f t="shared" ref="D29:E29" si="2">D28+D18</f>
        <v>2370</v>
      </c>
      <c r="E29" s="26">
        <f t="shared" si="2"/>
        <v>0</v>
      </c>
    </row>
    <row r="30" spans="1:5" ht="15.75">
      <c r="A30" s="6" t="s">
        <v>23</v>
      </c>
    </row>
    <row r="31" spans="1:5" ht="15.75">
      <c r="A31" s="6" t="s">
        <v>24</v>
      </c>
    </row>
  </sheetData>
  <mergeCells count="8">
    <mergeCell ref="C3:E3"/>
    <mergeCell ref="A6:E6"/>
    <mergeCell ref="A19:E19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2020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User-26</dc:creator>
  <cp:lastModifiedBy>User-01</cp:lastModifiedBy>
  <cp:lastPrinted>2021-06-18T08:48:59Z</cp:lastPrinted>
  <dcterms:created xsi:type="dcterms:W3CDTF">2019-08-30T03:37:22Z</dcterms:created>
  <dcterms:modified xsi:type="dcterms:W3CDTF">2021-06-22T04:28:03Z</dcterms:modified>
</cp:coreProperties>
</file>